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缺项材料选用定价审批表" sheetId="1" r:id="rId1"/>
    <sheet name="超20万且占比1%" sheetId="2" r:id="rId2"/>
  </sheets>
  <definedNames>
    <definedName name="_xlnm._FilterDatabase" localSheetId="0" hidden="1">缺项材料选用定价审批表!$A$6:$M$89</definedName>
    <definedName name="_xlnm.Print_Area" localSheetId="0">缺项材料选用定价审批表!$A$1:$M$84</definedName>
    <definedName name="_xlnm.Print_Titles" localSheetId="0">缺项材料选用定价审批表!$1:$6</definedName>
  </definedNames>
  <calcPr calcId="144525"/>
</workbook>
</file>

<file path=xl/sharedStrings.xml><?xml version="1.0" encoding="utf-8"?>
<sst xmlns="http://schemas.openxmlformats.org/spreadsheetml/2006/main" count="174" uniqueCount="79">
  <si>
    <t>龙岩市本级财政投资建设项目缺项材料选用定价审批表</t>
  </si>
  <si>
    <t>项目     基本情况</t>
  </si>
  <si>
    <t>立项批复项目名称</t>
  </si>
  <si>
    <t>莲花湖安置小区二期夜景工程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</si>
  <si>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</si>
  <si>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</si>
  <si>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</si>
  <si>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</si>
  <si>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</si>
  <si>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</si>
  <si>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</si>
  <si>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</si>
  <si>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</si>
  <si>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</si>
  <si>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</si>
  <si>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</si>
  <si>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</si>
  <si>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</si>
  <si>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</si>
  <si>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</si>
  <si>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</si>
  <si>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</si>
  <si>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</si>
  <si>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</si>
  <si>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APyj1不锈钢箱体 （304）</t>
  </si>
  <si>
    <t>台</t>
  </si>
  <si>
    <t>福州池锦电气有限公司  占震 电话：18350096196</t>
  </si>
  <si>
    <t xml:space="preserve">福州华景电气设备有限公司 叶仕川  电话：13559160008  </t>
  </si>
  <si>
    <t>福建中亿恒通电气设备有限公司  王建林 电话： 15080476000</t>
  </si>
  <si>
    <t>APyj2不锈钢箱体（304）</t>
  </si>
  <si>
    <t>1#楼AL1箱体不锈钢（304）</t>
  </si>
  <si>
    <t>3#楼AL1箱体不锈钢（304）</t>
  </si>
  <si>
    <t>6#楼AL1箱体不锈钢（304）</t>
  </si>
  <si>
    <t>2#楼AL1箱体不锈钢（304）</t>
  </si>
  <si>
    <t>5#楼AL1箱体不锈钢（304）</t>
  </si>
  <si>
    <t>LED洗墙灯1 LED DC24V 12W 3000K 灯具长度1000mm</t>
  </si>
  <si>
    <t>套</t>
  </si>
  <si>
    <t>福州红联电器照明有限公司  周高宇 电话：13559170818</t>
  </si>
  <si>
    <t>厦门闽耀建材科技有限公司 陈  电话：13705008368</t>
  </si>
  <si>
    <t>福建闽熠照明电器有限公司  张秀英 电话： 13313772006</t>
  </si>
  <si>
    <t>LED洗墙灯1 LED DC24V 6W 3000K 灯具长度500mm</t>
  </si>
  <si>
    <t>LED洗墙灯1 LED DC24V 4W 3000K 灯具长度300mm</t>
  </si>
  <si>
    <t>LED点光源 LED DC24V 3W RGB+3000k</t>
  </si>
  <si>
    <t xml:space="preserve">LED窄束投光灯 LED AC220V 54W 3000K 发光角度8° </t>
  </si>
  <si>
    <t>LED发光字 发光字1.7mX2mx0.1m 1.5厚不锈钢冲孔板烤红色氟碳漆制作</t>
  </si>
  <si>
    <t>m2</t>
  </si>
  <si>
    <t>发光logo1.7mX1.2mx0.1m</t>
  </si>
  <si>
    <t>防雨型开关电源 AC220/DC24V 400W</t>
  </si>
  <si>
    <t>防雨型开关电源 AC220/DC24V 200W</t>
  </si>
  <si>
    <t>穿多芯软导线</t>
  </si>
  <si>
    <t>ZR-RVV-2*4</t>
  </si>
  <si>
    <t>M</t>
  </si>
  <si>
    <t>厦门基数6.96*1.04</t>
  </si>
  <si>
    <t>室内铜芯电力电缆</t>
  </si>
  <si>
    <t>ZR-YJV-3*4</t>
  </si>
  <si>
    <t>龙岩基数9.87*1.05</t>
  </si>
  <si>
    <t>WDZB-YJY-5*10</t>
  </si>
  <si>
    <t>龙岩基数36.54*1.19</t>
  </si>
  <si>
    <t>WDZB-YJY-1kV-4*25+1*16</t>
  </si>
  <si>
    <t>龙岩基数80.61*1.19</t>
  </si>
  <si>
    <t>主控器</t>
  </si>
  <si>
    <t>智能无线照明控制模块</t>
  </si>
  <si>
    <t>分控器 支持UDP、DMX512协议,8输出回路</t>
  </si>
  <si>
    <t>合计</t>
  </si>
  <si>
    <t>专家签署意见</t>
  </si>
  <si>
    <t xml:space="preserve">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</si>
  <si>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</si>
  <si>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</si>
  <si>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</si>
  <si>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</si>
  <si>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附件</t>
  </si>
  <si>
    <t>龙岩市本级财政投资建设项目缺项材料选用定价审批表（单项材料总价20万元以上且占单位工程投资1%以上）</t>
  </si>
  <si>
    <t>项目   基本   情况</t>
  </si>
  <si>
    <t xml:space="preserve">新罗能源互联网继续教育基地（一期）1#装修工程  </t>
  </si>
  <si>
    <t>选用定价情况</t>
  </si>
  <si>
    <t>主要规格参数、建议品牌</t>
  </si>
  <si>
    <t>单价(元）</t>
  </si>
  <si>
    <t>单位负责人：（签字、加盖单位公章）
年
月
日</t>
  </si>
  <si>
    <t>单位负责人：（签字、加盖单位公章）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</si>
</sst>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2"/>
      <name val="Calibri"/>
      <charset val="134"/>
    </font>
    <font>
      <sz val="11"/>
      <name val="Calibri"/>
      <charset val="134"/>
    </font>
    <font>
      <sz val="11"/>
      <name val="宋体"/>
      <charset val="134"/>
    </font>
    <font>
      <b/>
      <sz val="16"/>
      <color indexed="8"/>
      <name val="Microsoft YaHei"/>
      <charset val="134"/>
    </font>
    <font>
      <b/>
      <sz val="16"/>
      <name val="Microsoft YaHei"/>
      <charset val="134"/>
    </font>
    <font>
      <b/>
      <sz val="11"/>
      <name val="Microsoft YaHei"/>
      <charset val="134"/>
    </font>
    <font>
      <b/>
      <sz val="11"/>
      <color rgb="FF000000"/>
      <name val="Microsoft YaHei"/>
      <charset val="134"/>
    </font>
    <font>
      <b/>
      <sz val="10"/>
      <name val="Microsoft YaHei"/>
      <charset val="134"/>
    </font>
    <font>
      <sz val="10"/>
      <name val="Microsoft YaHei"/>
      <charset val="134"/>
    </font>
    <font>
      <sz val="10"/>
      <color indexed="8"/>
      <name val="Microsoft YaHei"/>
      <charset val="134"/>
    </font>
    <font>
      <sz val="11"/>
      <color indexed="8"/>
      <name val="Calibri"/>
      <charset val="134"/>
    </font>
    <font>
      <sz val="11"/>
      <color indexed="8"/>
      <name val="宋体"/>
      <charset val="134"/>
    </font>
    <font>
      <sz val="10"/>
      <color indexed="8"/>
      <name val="Calibri"/>
      <charset val="134"/>
    </font>
    <font>
      <sz val="10"/>
      <color indexed="10"/>
      <name val="Microsoft YaHei"/>
      <charset val="134"/>
    </font>
    <font>
      <sz val="22"/>
      <name val="宋体"/>
      <charset val="134"/>
    </font>
    <font>
      <b/>
      <sz val="22"/>
      <name val="宋体"/>
      <charset val="134"/>
    </font>
    <font>
      <sz val="2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
      <sz val="10"/>
      <name val="Helv"/>
      <charset val="0"/>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9"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0">
      <alignment vertical="center"/>
    </xf>
    <xf numFmtId="0" fontId="31" fillId="0" borderId="10" applyNumberFormat="0" applyFill="0" applyAlignment="0" applyProtection="0">
      <alignment vertical="center"/>
    </xf>
    <xf numFmtId="0" fontId="21" fillId="11" borderId="0" applyNumberFormat="0" applyBorder="0" applyAlignment="0" applyProtection="0">
      <alignment vertical="center"/>
    </xf>
    <xf numFmtId="0" fontId="24" fillId="0" borderId="11" applyNumberFormat="0" applyFill="0" applyAlignment="0" applyProtection="0">
      <alignment vertical="center"/>
    </xf>
    <xf numFmtId="0" fontId="21" fillId="12" borderId="0" applyNumberFormat="0" applyBorder="0" applyAlignment="0" applyProtection="0">
      <alignment vertical="center"/>
    </xf>
    <xf numFmtId="0" fontId="32" fillId="13" borderId="12" applyNumberFormat="0" applyAlignment="0" applyProtection="0">
      <alignment vertical="center"/>
    </xf>
    <xf numFmtId="0" fontId="33" fillId="13" borderId="8" applyNumberFormat="0" applyAlignment="0" applyProtection="0">
      <alignment vertical="center"/>
    </xf>
    <xf numFmtId="0" fontId="34" fillId="14" borderId="13" applyNumberFormat="0" applyAlignment="0" applyProtection="0">
      <alignment vertical="center"/>
    </xf>
    <xf numFmtId="43" fontId="30" fillId="0" borderId="0" applyFont="0" applyFill="0" applyBorder="0" applyAlignment="0" applyProtection="0"/>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2"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39" fillId="0" borderId="0"/>
    <xf numFmtId="0" fontId="30" fillId="0" borderId="0"/>
    <xf numFmtId="0" fontId="30" fillId="0" borderId="0"/>
    <xf numFmtId="0" fontId="0" fillId="0" borderId="0">
      <alignment vertical="center"/>
    </xf>
    <xf numFmtId="0" fontId="11" fillId="0" borderId="0">
      <alignment vertical="center"/>
    </xf>
    <xf numFmtId="0" fontId="30" fillId="0" borderId="0">
      <alignment vertical="center"/>
    </xf>
    <xf numFmtId="0" fontId="40" fillId="0" borderId="0"/>
    <xf numFmtId="0" fontId="41" fillId="0" borderId="0">
      <alignment vertical="center"/>
    </xf>
  </cellStyleXfs>
  <cellXfs count="6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 fillId="2"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3"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0" fontId="2" fillId="0" borderId="0" xfId="0" applyFont="1" applyFill="1" applyBorder="1" applyAlignment="1">
      <alignment vertical="center"/>
    </xf>
    <xf numFmtId="176" fontId="4"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176" fontId="15" fillId="0" borderId="0" xfId="0" applyNumberFormat="1" applyFont="1" applyFill="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4"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6" fillId="0" borderId="2" xfId="56" applyFont="1" applyFill="1" applyBorder="1" applyAlignment="1">
      <alignment horizontal="center" vertical="center" wrapText="1"/>
    </xf>
    <xf numFmtId="0" fontId="16" fillId="0" borderId="4" xfId="56" applyFont="1" applyFill="1" applyBorder="1" applyAlignment="1">
      <alignment horizontal="center" vertical="center" wrapText="1"/>
    </xf>
    <xf numFmtId="0" fontId="15" fillId="0" borderId="1" xfId="0" applyFont="1" applyFill="1" applyBorder="1" applyAlignment="1">
      <alignment vertical="center" wrapText="1"/>
    </xf>
    <xf numFmtId="176" fontId="15" fillId="0" borderId="2" xfId="53" applyNumberFormat="1" applyFont="1" applyFill="1" applyBorder="1" applyAlignment="1">
      <alignment horizontal="center" vertical="center" wrapText="1" shrinkToFit="1"/>
    </xf>
    <xf numFmtId="0" fontId="17" fillId="0" borderId="2" xfId="0" applyFont="1" applyFill="1" applyBorder="1" applyAlignment="1">
      <alignment horizontal="center" vertical="center" wrapText="1"/>
    </xf>
    <xf numFmtId="176" fontId="15" fillId="0" borderId="3" xfId="53" applyNumberFormat="1" applyFont="1" applyFill="1" applyBorder="1" applyAlignment="1">
      <alignment horizontal="center" vertical="center" wrapText="1" shrinkToFit="1"/>
    </xf>
    <xf numFmtId="0" fontId="17" fillId="0" borderId="3" xfId="0" applyFont="1" applyFill="1" applyBorder="1" applyAlignment="1">
      <alignment horizontal="center" vertical="center" wrapText="1"/>
    </xf>
    <xf numFmtId="176" fontId="15" fillId="0" borderId="4" xfId="53" applyNumberFormat="1" applyFont="1" applyFill="1" applyBorder="1" applyAlignment="1">
      <alignment horizontal="center" vertical="center" wrapText="1" shrinkToFi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5" fillId="0" borderId="1" xfId="53" applyNumberFormat="1" applyFont="1" applyFill="1" applyBorder="1" applyAlignment="1">
      <alignment horizontal="center" vertical="center" wrapText="1" shrinkToFit="1"/>
    </xf>
    <xf numFmtId="176" fontId="15" fillId="0" borderId="3" xfId="53" applyNumberFormat="1" applyFont="1" applyFill="1" applyBorder="1" applyAlignment="1">
      <alignment vertical="center" wrapText="1" shrinkToFit="1"/>
    </xf>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176" fontId="15" fillId="0" borderId="1" xfId="0" applyNumberFormat="1" applyFont="1" applyFill="1" applyBorder="1" applyAlignment="1">
      <alignment horizontal="righ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千位分隔_Sheet1"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_报告厅_9"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11 2" xfId="55"/>
    <cellStyle name="常规 2" xfId="56"/>
    <cellStyle name="常规 3" xfId="57"/>
    <cellStyle name="常规 9 2" xfId="58"/>
    <cellStyle name="Normal_综合布线设备清单(重庆市杨家坪供电局v4)" xfId="59"/>
    <cellStyle name="常规_Sheet1_1" xfId="6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tabSelected="1" zoomScale="40" zoomScaleNormal="40" workbookViewId="0">
      <pane xSplit="1" ySplit="6" topLeftCell="B25" activePane="bottomRight" state="frozen"/>
      <selection/>
      <selection pane="topRight"/>
      <selection pane="bottomLeft"/>
      <selection pane="bottomRight" activeCell="R72" sqref="R72"/>
    </sheetView>
  </sheetViews>
  <sheetFormatPr defaultColWidth="9" defaultRowHeight="86" customHeight="1"/>
  <cols>
    <col min="1" max="1" width="8.38333333333333" style="32" customWidth="1"/>
    <col min="2" max="2" width="12.1416666666667" style="32" customWidth="1"/>
    <col min="3" max="3" width="58.4333333333333" style="32" customWidth="1"/>
    <col min="4" max="4" width="73.7416666666667" style="33" customWidth="1"/>
    <col min="5" max="5" width="13.6333333333333" style="34" customWidth="1"/>
    <col min="6" max="6" width="12.6666666666667" style="34" customWidth="1"/>
    <col min="7" max="7" width="14.4416666666667" style="34" customWidth="1"/>
    <col min="8" max="8" width="26.6333333333333" style="34" customWidth="1"/>
    <col min="9" max="9" width="40" style="32" customWidth="1"/>
    <col min="10" max="10" width="50.625" style="33" customWidth="1"/>
    <col min="11" max="11" width="24.2833333333333" style="32" customWidth="1"/>
    <col min="12" max="12" width="27.5083333333333" style="32" customWidth="1"/>
    <col min="13" max="13" width="22.1416666666667" style="32" customWidth="1"/>
    <col min="14" max="14" width="9" style="32"/>
    <col min="15" max="15" width="9.375" style="32"/>
    <col min="16" max="17" width="9" style="32"/>
    <col min="18" max="18" width="15.5083333333333" style="32"/>
    <col min="19" max="16384" width="9" style="32"/>
  </cols>
  <sheetData>
    <row r="1" s="32" customFormat="1" customHeight="1" spans="1:13">
      <c r="A1" s="35" t="s">
        <v>0</v>
      </c>
      <c r="B1" s="35"/>
      <c r="C1" s="35"/>
      <c r="D1" s="36"/>
      <c r="E1" s="37"/>
      <c r="F1" s="37"/>
      <c r="G1" s="37"/>
      <c r="H1" s="37"/>
      <c r="I1" s="35"/>
      <c r="J1" s="35"/>
      <c r="K1" s="35"/>
      <c r="L1" s="35"/>
      <c r="M1" s="35"/>
    </row>
    <row r="2" s="32" customFormat="1" customHeight="1" spans="1:13">
      <c r="A2" s="35" t="s">
        <v>1</v>
      </c>
      <c r="B2" s="35" t="s">
        <v>2</v>
      </c>
      <c r="C2" s="35"/>
      <c r="D2" s="35" t="s">
        <v>3</v>
      </c>
      <c r="E2" s="37"/>
      <c r="F2" s="37"/>
      <c r="G2" s="37"/>
      <c r="H2" s="37"/>
      <c r="I2" s="35"/>
      <c r="J2" s="35" t="s">
        <v>4</v>
      </c>
      <c r="K2" s="35" t="s">
        <v>5</v>
      </c>
      <c r="L2" s="35"/>
      <c r="M2" s="35"/>
    </row>
    <row r="3" s="32" customFormat="1" customHeight="1" spans="1:13">
      <c r="A3" s="35"/>
      <c r="B3" s="35" t="s">
        <v>6</v>
      </c>
      <c r="C3" s="35"/>
      <c r="D3" s="35" t="s">
        <v>7</v>
      </c>
      <c r="E3" s="37"/>
      <c r="F3" s="37"/>
      <c r="G3" s="37"/>
      <c r="H3" s="37"/>
      <c r="I3" s="35"/>
      <c r="J3" s="35" t="s">
        <v>8</v>
      </c>
      <c r="K3" s="35" t="s">
        <v>5</v>
      </c>
      <c r="L3" s="35"/>
      <c r="M3" s="35"/>
    </row>
    <row r="4" s="32" customFormat="1" customHeight="1" spans="1:13">
      <c r="A4" s="35" t="s">
        <v>9</v>
      </c>
      <c r="B4" s="35" t="s">
        <v>10</v>
      </c>
      <c r="C4" s="35" t="s">
        <v>11</v>
      </c>
      <c r="D4" s="35" t="s">
        <v>12</v>
      </c>
      <c r="E4" s="37"/>
      <c r="F4" s="37"/>
      <c r="G4" s="37"/>
      <c r="H4" s="37"/>
      <c r="I4" s="35"/>
      <c r="J4" s="45" t="s">
        <v>13</v>
      </c>
      <c r="K4" s="46"/>
      <c r="L4" s="46"/>
      <c r="M4" s="47"/>
    </row>
    <row r="5" s="32" customFormat="1" customHeight="1" spans="1:13">
      <c r="A5" s="35"/>
      <c r="B5" s="35"/>
      <c r="C5" s="35"/>
      <c r="D5" s="35" t="s">
        <v>14</v>
      </c>
      <c r="E5" s="37" t="s">
        <v>15</v>
      </c>
      <c r="F5" s="37" t="s">
        <v>16</v>
      </c>
      <c r="G5" s="37" t="s">
        <v>17</v>
      </c>
      <c r="H5" s="37" t="s">
        <v>18</v>
      </c>
      <c r="I5" s="35" t="s">
        <v>19</v>
      </c>
      <c r="J5" s="35" t="s">
        <v>20</v>
      </c>
      <c r="K5" s="48" t="s">
        <v>21</v>
      </c>
      <c r="L5" s="49" t="s">
        <v>22</v>
      </c>
      <c r="M5" s="35" t="s">
        <v>23</v>
      </c>
    </row>
    <row r="6" s="32" customFormat="1" customHeight="1" spans="1:13">
      <c r="A6" s="35"/>
      <c r="B6" s="35"/>
      <c r="C6" s="35"/>
      <c r="D6" s="35"/>
      <c r="E6" s="37"/>
      <c r="F6" s="37"/>
      <c r="G6" s="37"/>
      <c r="H6" s="37"/>
      <c r="I6" s="35"/>
      <c r="J6" s="35"/>
      <c r="K6" s="48"/>
      <c r="L6" s="50"/>
      <c r="M6" s="35"/>
    </row>
    <row r="7" s="32" customFormat="1" customHeight="1" spans="1:13">
      <c r="A7" s="38"/>
      <c r="B7" s="39">
        <v>1</v>
      </c>
      <c r="C7" s="40" t="s">
        <v>24</v>
      </c>
      <c r="D7" s="40"/>
      <c r="E7" s="40">
        <v>1</v>
      </c>
      <c r="F7" s="40" t="s">
        <v>25</v>
      </c>
      <c r="G7" s="40">
        <v>5278</v>
      </c>
      <c r="H7" s="40">
        <f>G7*E7</f>
        <v>5278</v>
      </c>
      <c r="I7" s="38">
        <v>5278</v>
      </c>
      <c r="J7" s="51" t="s">
        <v>26</v>
      </c>
      <c r="K7" s="52">
        <v>5278</v>
      </c>
      <c r="L7" s="52">
        <f>K7</f>
        <v>5278</v>
      </c>
      <c r="M7" s="53"/>
    </row>
    <row r="8" s="32" customFormat="1" customHeight="1" spans="1:13">
      <c r="A8" s="38"/>
      <c r="B8" s="41"/>
      <c r="C8" s="42"/>
      <c r="D8" s="42"/>
      <c r="E8" s="42"/>
      <c r="F8" s="42"/>
      <c r="G8" s="42"/>
      <c r="H8" s="42"/>
      <c r="I8" s="38">
        <v>5599</v>
      </c>
      <c r="J8" s="51" t="s">
        <v>27</v>
      </c>
      <c r="K8" s="54"/>
      <c r="L8" s="54"/>
      <c r="M8" s="55"/>
    </row>
    <row r="9" s="32" customFormat="1" customHeight="1" spans="1:13">
      <c r="A9" s="38"/>
      <c r="B9" s="43"/>
      <c r="C9" s="44"/>
      <c r="D9" s="44"/>
      <c r="E9" s="44"/>
      <c r="F9" s="44"/>
      <c r="G9" s="44"/>
      <c r="H9" s="44"/>
      <c r="I9" s="38">
        <v>5439</v>
      </c>
      <c r="J9" s="51" t="s">
        <v>28</v>
      </c>
      <c r="K9" s="56"/>
      <c r="L9" s="54"/>
      <c r="M9" s="57"/>
    </row>
    <row r="10" s="32" customFormat="1" customHeight="1" spans="1:13">
      <c r="A10" s="38"/>
      <c r="B10" s="39">
        <v>2</v>
      </c>
      <c r="C10" s="40" t="s">
        <v>29</v>
      </c>
      <c r="D10" s="40"/>
      <c r="E10" s="40">
        <v>1</v>
      </c>
      <c r="F10" s="40" t="s">
        <v>25</v>
      </c>
      <c r="G10" s="40">
        <v>5278</v>
      </c>
      <c r="H10" s="40">
        <f>G10*E10</f>
        <v>5278</v>
      </c>
      <c r="I10" s="38">
        <v>5278</v>
      </c>
      <c r="J10" s="51" t="s">
        <v>26</v>
      </c>
      <c r="K10" s="52">
        <v>5278</v>
      </c>
      <c r="L10" s="52">
        <f>K10</f>
        <v>5278</v>
      </c>
      <c r="M10" s="53"/>
    </row>
    <row r="11" s="32" customFormat="1" customHeight="1" spans="1:13">
      <c r="A11" s="38"/>
      <c r="B11" s="41"/>
      <c r="C11" s="42"/>
      <c r="D11" s="42"/>
      <c r="E11" s="42"/>
      <c r="F11" s="42"/>
      <c r="G11" s="42"/>
      <c r="H11" s="42"/>
      <c r="I11" s="38">
        <v>5599</v>
      </c>
      <c r="J11" s="51" t="s">
        <v>27</v>
      </c>
      <c r="K11" s="54"/>
      <c r="L11" s="54"/>
      <c r="M11" s="55"/>
    </row>
    <row r="12" s="32" customFormat="1" customHeight="1" spans="1:13">
      <c r="A12" s="38"/>
      <c r="B12" s="43"/>
      <c r="C12" s="44"/>
      <c r="D12" s="44"/>
      <c r="E12" s="44"/>
      <c r="F12" s="44"/>
      <c r="G12" s="44"/>
      <c r="H12" s="44"/>
      <c r="I12" s="38">
        <v>5439</v>
      </c>
      <c r="J12" s="51" t="s">
        <v>28</v>
      </c>
      <c r="K12" s="56"/>
      <c r="L12" s="54"/>
      <c r="M12" s="57"/>
    </row>
    <row r="13" s="32" customFormat="1" customHeight="1" spans="1:13">
      <c r="A13" s="38"/>
      <c r="B13" s="39">
        <v>3</v>
      </c>
      <c r="C13" s="40" t="s">
        <v>30</v>
      </c>
      <c r="D13" s="40"/>
      <c r="E13" s="40">
        <v>1</v>
      </c>
      <c r="F13" s="40" t="s">
        <v>25</v>
      </c>
      <c r="G13" s="40">
        <v>3668</v>
      </c>
      <c r="H13" s="40">
        <f>G13*E13</f>
        <v>3668</v>
      </c>
      <c r="I13" s="38">
        <v>3668</v>
      </c>
      <c r="J13" s="51" t="s">
        <v>26</v>
      </c>
      <c r="K13" s="52">
        <v>3668</v>
      </c>
      <c r="L13" s="52">
        <f>K13</f>
        <v>3668</v>
      </c>
      <c r="M13" s="53"/>
    </row>
    <row r="14" s="32" customFormat="1" customHeight="1" spans="1:13">
      <c r="A14" s="38"/>
      <c r="B14" s="41"/>
      <c r="C14" s="42"/>
      <c r="D14" s="42"/>
      <c r="E14" s="42"/>
      <c r="F14" s="42"/>
      <c r="G14" s="42"/>
      <c r="H14" s="42"/>
      <c r="I14" s="38">
        <v>3892</v>
      </c>
      <c r="J14" s="51" t="s">
        <v>27</v>
      </c>
      <c r="K14" s="54"/>
      <c r="L14" s="54"/>
      <c r="M14" s="55"/>
    </row>
    <row r="15" s="32" customFormat="1" customHeight="1" spans="1:13">
      <c r="A15" s="38"/>
      <c r="B15" s="43"/>
      <c r="C15" s="44"/>
      <c r="D15" s="44"/>
      <c r="E15" s="44"/>
      <c r="F15" s="44"/>
      <c r="G15" s="44"/>
      <c r="H15" s="44"/>
      <c r="I15" s="38">
        <v>3781</v>
      </c>
      <c r="J15" s="51" t="s">
        <v>28</v>
      </c>
      <c r="K15" s="56"/>
      <c r="L15" s="54"/>
      <c r="M15" s="57"/>
    </row>
    <row r="16" s="32" customFormat="1" customHeight="1" spans="1:13">
      <c r="A16" s="38"/>
      <c r="B16" s="39">
        <v>4</v>
      </c>
      <c r="C16" s="40" t="s">
        <v>31</v>
      </c>
      <c r="D16" s="40"/>
      <c r="E16" s="40">
        <v>1</v>
      </c>
      <c r="F16" s="40" t="s">
        <v>25</v>
      </c>
      <c r="G16" s="40">
        <v>3668</v>
      </c>
      <c r="H16" s="40">
        <f>G16*E16</f>
        <v>3668</v>
      </c>
      <c r="I16" s="38">
        <v>3668</v>
      </c>
      <c r="J16" s="51" t="s">
        <v>26</v>
      </c>
      <c r="K16" s="52">
        <v>3668</v>
      </c>
      <c r="L16" s="52">
        <f>K16</f>
        <v>3668</v>
      </c>
      <c r="M16" s="53"/>
    </row>
    <row r="17" s="32" customFormat="1" customHeight="1" spans="1:13">
      <c r="A17" s="38"/>
      <c r="B17" s="41"/>
      <c r="C17" s="42"/>
      <c r="D17" s="42"/>
      <c r="E17" s="42"/>
      <c r="F17" s="42"/>
      <c r="G17" s="42"/>
      <c r="H17" s="42"/>
      <c r="I17" s="38">
        <v>3892</v>
      </c>
      <c r="J17" s="51" t="s">
        <v>27</v>
      </c>
      <c r="K17" s="54"/>
      <c r="L17" s="54"/>
      <c r="M17" s="55"/>
    </row>
    <row r="18" s="32" customFormat="1" customHeight="1" spans="1:13">
      <c r="A18" s="38"/>
      <c r="B18" s="43"/>
      <c r="C18" s="44"/>
      <c r="D18" s="44"/>
      <c r="E18" s="44"/>
      <c r="F18" s="44"/>
      <c r="G18" s="44"/>
      <c r="H18" s="44"/>
      <c r="I18" s="38">
        <v>3781</v>
      </c>
      <c r="J18" s="51" t="s">
        <v>28</v>
      </c>
      <c r="K18" s="56"/>
      <c r="L18" s="54"/>
      <c r="M18" s="57"/>
    </row>
    <row r="19" s="32" customFormat="1" customHeight="1" spans="1:13">
      <c r="A19" s="38"/>
      <c r="B19" s="39">
        <v>5</v>
      </c>
      <c r="C19" s="40" t="s">
        <v>32</v>
      </c>
      <c r="D19" s="40"/>
      <c r="E19" s="40">
        <v>1</v>
      </c>
      <c r="F19" s="40" t="s">
        <v>25</v>
      </c>
      <c r="G19" s="40">
        <v>3668</v>
      </c>
      <c r="H19" s="40">
        <f>G19*E19</f>
        <v>3668</v>
      </c>
      <c r="I19" s="38">
        <v>3668</v>
      </c>
      <c r="J19" s="51" t="s">
        <v>26</v>
      </c>
      <c r="K19" s="52">
        <v>3668</v>
      </c>
      <c r="L19" s="52">
        <f>K19</f>
        <v>3668</v>
      </c>
      <c r="M19" s="53"/>
    </row>
    <row r="20" s="32" customFormat="1" customHeight="1" spans="1:13">
      <c r="A20" s="38"/>
      <c r="B20" s="41"/>
      <c r="C20" s="42"/>
      <c r="D20" s="42"/>
      <c r="E20" s="42"/>
      <c r="F20" s="42"/>
      <c r="G20" s="42"/>
      <c r="H20" s="42"/>
      <c r="I20" s="38">
        <v>3892</v>
      </c>
      <c r="J20" s="51" t="s">
        <v>27</v>
      </c>
      <c r="K20" s="54"/>
      <c r="L20" s="54"/>
      <c r="M20" s="55"/>
    </row>
    <row r="21" s="32" customFormat="1" customHeight="1" spans="1:13">
      <c r="A21" s="38"/>
      <c r="B21" s="43"/>
      <c r="C21" s="44"/>
      <c r="D21" s="44"/>
      <c r="E21" s="44"/>
      <c r="F21" s="44"/>
      <c r="G21" s="44"/>
      <c r="H21" s="44"/>
      <c r="I21" s="38">
        <v>3781</v>
      </c>
      <c r="J21" s="51" t="s">
        <v>28</v>
      </c>
      <c r="K21" s="56"/>
      <c r="L21" s="54"/>
      <c r="M21" s="57"/>
    </row>
    <row r="22" s="32" customFormat="1" customHeight="1" spans="1:13">
      <c r="A22" s="38"/>
      <c r="B22" s="39">
        <v>6</v>
      </c>
      <c r="C22" s="40" t="s">
        <v>33</v>
      </c>
      <c r="D22" s="40"/>
      <c r="E22" s="40">
        <v>1</v>
      </c>
      <c r="F22" s="40" t="s">
        <v>25</v>
      </c>
      <c r="G22" s="40">
        <v>3668</v>
      </c>
      <c r="H22" s="40">
        <f>G22*E22</f>
        <v>3668</v>
      </c>
      <c r="I22" s="38">
        <v>3668</v>
      </c>
      <c r="J22" s="51" t="s">
        <v>26</v>
      </c>
      <c r="K22" s="52">
        <v>3668</v>
      </c>
      <c r="L22" s="52">
        <f>K22</f>
        <v>3668</v>
      </c>
      <c r="M22" s="53"/>
    </row>
    <row r="23" s="32" customFormat="1" customHeight="1" spans="1:13">
      <c r="A23" s="38"/>
      <c r="B23" s="41"/>
      <c r="C23" s="42"/>
      <c r="D23" s="42"/>
      <c r="E23" s="42"/>
      <c r="F23" s="42"/>
      <c r="G23" s="42"/>
      <c r="H23" s="42"/>
      <c r="I23" s="38">
        <v>3892</v>
      </c>
      <c r="J23" s="51" t="s">
        <v>27</v>
      </c>
      <c r="K23" s="54"/>
      <c r="L23" s="54"/>
      <c r="M23" s="55"/>
    </row>
    <row r="24" s="32" customFormat="1" customHeight="1" spans="1:13">
      <c r="A24" s="38"/>
      <c r="B24" s="43"/>
      <c r="C24" s="44"/>
      <c r="D24" s="44"/>
      <c r="E24" s="44"/>
      <c r="F24" s="44"/>
      <c r="G24" s="44"/>
      <c r="H24" s="44"/>
      <c r="I24" s="38">
        <v>3781</v>
      </c>
      <c r="J24" s="51" t="s">
        <v>28</v>
      </c>
      <c r="K24" s="56"/>
      <c r="L24" s="54"/>
      <c r="M24" s="57"/>
    </row>
    <row r="25" s="32" customFormat="1" customHeight="1" spans="1:13">
      <c r="A25" s="38"/>
      <c r="B25" s="39">
        <v>7</v>
      </c>
      <c r="C25" s="40" t="s">
        <v>34</v>
      </c>
      <c r="D25" s="40"/>
      <c r="E25" s="40">
        <v>1</v>
      </c>
      <c r="F25" s="40" t="s">
        <v>25</v>
      </c>
      <c r="G25" s="40">
        <v>3668</v>
      </c>
      <c r="H25" s="40">
        <f>G25*E25</f>
        <v>3668</v>
      </c>
      <c r="I25" s="38">
        <v>3668</v>
      </c>
      <c r="J25" s="51" t="s">
        <v>26</v>
      </c>
      <c r="K25" s="52">
        <v>3668</v>
      </c>
      <c r="L25" s="52">
        <f>K25</f>
        <v>3668</v>
      </c>
      <c r="M25" s="53"/>
    </row>
    <row r="26" s="32" customFormat="1" customHeight="1" spans="1:13">
      <c r="A26" s="38"/>
      <c r="B26" s="41"/>
      <c r="C26" s="42"/>
      <c r="D26" s="42"/>
      <c r="E26" s="42"/>
      <c r="F26" s="42"/>
      <c r="G26" s="42"/>
      <c r="H26" s="42"/>
      <c r="I26" s="38">
        <v>3892</v>
      </c>
      <c r="J26" s="51" t="s">
        <v>27</v>
      </c>
      <c r="K26" s="54"/>
      <c r="L26" s="54"/>
      <c r="M26" s="55"/>
    </row>
    <row r="27" s="32" customFormat="1" customHeight="1" spans="1:13">
      <c r="A27" s="38"/>
      <c r="B27" s="43"/>
      <c r="C27" s="44"/>
      <c r="D27" s="44"/>
      <c r="E27" s="44"/>
      <c r="F27" s="44"/>
      <c r="G27" s="44"/>
      <c r="H27" s="44"/>
      <c r="I27" s="38">
        <v>3781</v>
      </c>
      <c r="J27" s="51" t="s">
        <v>28</v>
      </c>
      <c r="K27" s="56"/>
      <c r="L27" s="54"/>
      <c r="M27" s="57"/>
    </row>
    <row r="28" s="32" customFormat="1" customHeight="1" spans="1:13">
      <c r="A28" s="38"/>
      <c r="B28" s="39">
        <v>8</v>
      </c>
      <c r="C28" s="40" t="s">
        <v>35</v>
      </c>
      <c r="D28" s="40"/>
      <c r="E28" s="40">
        <v>120</v>
      </c>
      <c r="F28" s="40" t="s">
        <v>36</v>
      </c>
      <c r="G28" s="40">
        <v>135</v>
      </c>
      <c r="H28" s="40">
        <f>G28*E28</f>
        <v>16200</v>
      </c>
      <c r="I28" s="38">
        <v>145</v>
      </c>
      <c r="J28" s="51" t="s">
        <v>37</v>
      </c>
      <c r="K28" s="52">
        <v>121.5</v>
      </c>
      <c r="L28" s="52">
        <f>K28</f>
        <v>121.5</v>
      </c>
      <c r="M28" s="53"/>
    </row>
    <row r="29" s="32" customFormat="1" customHeight="1" spans="1:13">
      <c r="A29" s="38"/>
      <c r="B29" s="41"/>
      <c r="C29" s="42"/>
      <c r="D29" s="42"/>
      <c r="E29" s="42"/>
      <c r="F29" s="42"/>
      <c r="G29" s="42"/>
      <c r="H29" s="42"/>
      <c r="I29" s="38">
        <v>155</v>
      </c>
      <c r="J29" s="51" t="s">
        <v>38</v>
      </c>
      <c r="K29" s="54"/>
      <c r="L29" s="54"/>
      <c r="M29" s="55"/>
    </row>
    <row r="30" s="32" customFormat="1" customHeight="1" spans="1:13">
      <c r="A30" s="38"/>
      <c r="B30" s="43"/>
      <c r="C30" s="44"/>
      <c r="D30" s="44"/>
      <c r="E30" s="44"/>
      <c r="F30" s="44"/>
      <c r="G30" s="44"/>
      <c r="H30" s="44"/>
      <c r="I30" s="38">
        <v>135</v>
      </c>
      <c r="J30" s="51" t="s">
        <v>39</v>
      </c>
      <c r="K30" s="56"/>
      <c r="L30" s="54"/>
      <c r="M30" s="57"/>
    </row>
    <row r="31" s="32" customFormat="1" customHeight="1" spans="1:13">
      <c r="A31" s="38"/>
      <c r="B31" s="39">
        <v>9</v>
      </c>
      <c r="C31" s="40" t="s">
        <v>40</v>
      </c>
      <c r="D31" s="40"/>
      <c r="E31" s="40">
        <v>7</v>
      </c>
      <c r="F31" s="40" t="s">
        <v>36</v>
      </c>
      <c r="G31" s="40">
        <v>98</v>
      </c>
      <c r="H31" s="40">
        <f>G31*E31</f>
        <v>686</v>
      </c>
      <c r="I31" s="38">
        <v>108</v>
      </c>
      <c r="J31" s="51" t="s">
        <v>37</v>
      </c>
      <c r="K31" s="52">
        <v>88.2</v>
      </c>
      <c r="L31" s="52">
        <f>K31</f>
        <v>88.2</v>
      </c>
      <c r="M31" s="53"/>
    </row>
    <row r="32" s="32" customFormat="1" customHeight="1" spans="1:13">
      <c r="A32" s="38"/>
      <c r="B32" s="41"/>
      <c r="C32" s="42"/>
      <c r="D32" s="42"/>
      <c r="E32" s="42"/>
      <c r="F32" s="42"/>
      <c r="G32" s="42"/>
      <c r="H32" s="42"/>
      <c r="I32" s="38">
        <v>115</v>
      </c>
      <c r="J32" s="51" t="s">
        <v>38</v>
      </c>
      <c r="K32" s="54"/>
      <c r="L32" s="54"/>
      <c r="M32" s="55"/>
    </row>
    <row r="33" s="32" customFormat="1" customHeight="1" spans="1:13">
      <c r="A33" s="38"/>
      <c r="B33" s="43"/>
      <c r="C33" s="44"/>
      <c r="D33" s="44"/>
      <c r="E33" s="44"/>
      <c r="F33" s="44"/>
      <c r="G33" s="44"/>
      <c r="H33" s="44"/>
      <c r="I33" s="38">
        <v>98</v>
      </c>
      <c r="J33" s="51" t="s">
        <v>39</v>
      </c>
      <c r="K33" s="56"/>
      <c r="L33" s="54"/>
      <c r="M33" s="57"/>
    </row>
    <row r="34" s="32" customFormat="1" customHeight="1" spans="1:13">
      <c r="A34" s="38"/>
      <c r="B34" s="39">
        <v>10</v>
      </c>
      <c r="C34" s="40" t="s">
        <v>41</v>
      </c>
      <c r="D34" s="40"/>
      <c r="E34" s="40">
        <v>96</v>
      </c>
      <c r="F34" s="40" t="s">
        <v>36</v>
      </c>
      <c r="G34" s="40">
        <v>83</v>
      </c>
      <c r="H34" s="40">
        <f>G34*E34</f>
        <v>7968</v>
      </c>
      <c r="I34" s="38">
        <v>92</v>
      </c>
      <c r="J34" s="51" t="s">
        <v>37</v>
      </c>
      <c r="K34" s="52">
        <v>74.7</v>
      </c>
      <c r="L34" s="52">
        <f>K34</f>
        <v>74.7</v>
      </c>
      <c r="M34" s="53"/>
    </row>
    <row r="35" s="32" customFormat="1" customHeight="1" spans="1:13">
      <c r="A35" s="38"/>
      <c r="B35" s="41"/>
      <c r="C35" s="42"/>
      <c r="D35" s="42"/>
      <c r="E35" s="42"/>
      <c r="F35" s="42"/>
      <c r="G35" s="42"/>
      <c r="H35" s="42"/>
      <c r="I35" s="38">
        <v>98</v>
      </c>
      <c r="J35" s="51" t="s">
        <v>38</v>
      </c>
      <c r="K35" s="54"/>
      <c r="L35" s="54"/>
      <c r="M35" s="55"/>
    </row>
    <row r="36" s="32" customFormat="1" customHeight="1" spans="1:13">
      <c r="A36" s="38"/>
      <c r="B36" s="43"/>
      <c r="C36" s="44"/>
      <c r="D36" s="44"/>
      <c r="E36" s="44"/>
      <c r="F36" s="44"/>
      <c r="G36" s="44"/>
      <c r="H36" s="44"/>
      <c r="I36" s="38">
        <v>83</v>
      </c>
      <c r="J36" s="51" t="s">
        <v>39</v>
      </c>
      <c r="K36" s="56"/>
      <c r="L36" s="54"/>
      <c r="M36" s="57"/>
    </row>
    <row r="37" s="32" customFormat="1" customHeight="1" spans="1:13">
      <c r="A37" s="38"/>
      <c r="B37" s="39">
        <v>11</v>
      </c>
      <c r="C37" s="40" t="s">
        <v>42</v>
      </c>
      <c r="D37" s="40"/>
      <c r="E37" s="40">
        <v>46</v>
      </c>
      <c r="F37" s="40" t="s">
        <v>36</v>
      </c>
      <c r="G37" s="40">
        <v>55</v>
      </c>
      <c r="H37" s="40">
        <f>G37*E37</f>
        <v>2530</v>
      </c>
      <c r="I37" s="38">
        <v>60</v>
      </c>
      <c r="J37" s="51" t="s">
        <v>37</v>
      </c>
      <c r="K37" s="52">
        <v>55</v>
      </c>
      <c r="L37" s="52">
        <f>K37</f>
        <v>55</v>
      </c>
      <c r="M37" s="53"/>
    </row>
    <row r="38" s="32" customFormat="1" customHeight="1" spans="1:13">
      <c r="A38" s="38"/>
      <c r="B38" s="41"/>
      <c r="C38" s="42"/>
      <c r="D38" s="42"/>
      <c r="E38" s="42"/>
      <c r="F38" s="42"/>
      <c r="G38" s="42"/>
      <c r="H38" s="42"/>
      <c r="I38" s="38">
        <v>65</v>
      </c>
      <c r="J38" s="51" t="s">
        <v>38</v>
      </c>
      <c r="K38" s="54"/>
      <c r="L38" s="54"/>
      <c r="M38" s="55"/>
    </row>
    <row r="39" s="32" customFormat="1" customHeight="1" spans="1:13">
      <c r="A39" s="38"/>
      <c r="B39" s="43"/>
      <c r="C39" s="44"/>
      <c r="D39" s="44"/>
      <c r="E39" s="44"/>
      <c r="F39" s="44"/>
      <c r="G39" s="44"/>
      <c r="H39" s="44"/>
      <c r="I39" s="38">
        <v>55</v>
      </c>
      <c r="J39" s="51" t="s">
        <v>39</v>
      </c>
      <c r="K39" s="56"/>
      <c r="L39" s="54"/>
      <c r="M39" s="57"/>
    </row>
    <row r="40" s="32" customFormat="1" customHeight="1" spans="1:13">
      <c r="A40" s="38"/>
      <c r="B40" s="39">
        <v>12</v>
      </c>
      <c r="C40" s="40" t="s">
        <v>43</v>
      </c>
      <c r="D40" s="40"/>
      <c r="E40" s="40">
        <v>18</v>
      </c>
      <c r="F40" s="40" t="s">
        <v>36</v>
      </c>
      <c r="G40" s="40">
        <v>655</v>
      </c>
      <c r="H40" s="40">
        <f>G40*E40</f>
        <v>11790</v>
      </c>
      <c r="I40" s="38">
        <v>720</v>
      </c>
      <c r="J40" s="51" t="s">
        <v>37</v>
      </c>
      <c r="K40" s="52">
        <v>589.5</v>
      </c>
      <c r="L40" s="52">
        <f>K40</f>
        <v>589.5</v>
      </c>
      <c r="M40" s="53"/>
    </row>
    <row r="41" s="32" customFormat="1" customHeight="1" spans="1:13">
      <c r="A41" s="38"/>
      <c r="B41" s="41"/>
      <c r="C41" s="42"/>
      <c r="D41" s="42"/>
      <c r="E41" s="42"/>
      <c r="F41" s="42"/>
      <c r="G41" s="42"/>
      <c r="H41" s="42"/>
      <c r="I41" s="38">
        <v>765</v>
      </c>
      <c r="J41" s="51" t="s">
        <v>38</v>
      </c>
      <c r="K41" s="54"/>
      <c r="L41" s="54"/>
      <c r="M41" s="55"/>
    </row>
    <row r="42" s="32" customFormat="1" customHeight="1" spans="1:13">
      <c r="A42" s="38"/>
      <c r="B42" s="43"/>
      <c r="C42" s="44"/>
      <c r="D42" s="44"/>
      <c r="E42" s="44"/>
      <c r="F42" s="44"/>
      <c r="G42" s="44"/>
      <c r="H42" s="44"/>
      <c r="I42" s="38">
        <v>655</v>
      </c>
      <c r="J42" s="51" t="s">
        <v>39</v>
      </c>
      <c r="K42" s="56"/>
      <c r="L42" s="54"/>
      <c r="M42" s="57"/>
    </row>
    <row r="43" s="32" customFormat="1" customHeight="1" spans="1:13">
      <c r="A43" s="38"/>
      <c r="B43" s="39">
        <v>13</v>
      </c>
      <c r="C43" s="40" t="s">
        <v>44</v>
      </c>
      <c r="D43" s="40"/>
      <c r="E43" s="40">
        <v>34.34</v>
      </c>
      <c r="F43" s="40" t="s">
        <v>45</v>
      </c>
      <c r="G43" s="40">
        <v>420</v>
      </c>
      <c r="H43" s="40">
        <f>G43*E43</f>
        <v>14422.8</v>
      </c>
      <c r="I43" s="38">
        <v>550</v>
      </c>
      <c r="J43" s="51" t="s">
        <v>37</v>
      </c>
      <c r="K43" s="52">
        <v>420</v>
      </c>
      <c r="L43" s="52">
        <f>K43</f>
        <v>420</v>
      </c>
      <c r="M43" s="53"/>
    </row>
    <row r="44" s="32" customFormat="1" customHeight="1" spans="1:13">
      <c r="A44" s="38"/>
      <c r="B44" s="41"/>
      <c r="C44" s="42"/>
      <c r="D44" s="42"/>
      <c r="E44" s="42"/>
      <c r="F44" s="42"/>
      <c r="G44" s="42"/>
      <c r="H44" s="42"/>
      <c r="I44" s="38">
        <v>498</v>
      </c>
      <c r="J44" s="51" t="s">
        <v>38</v>
      </c>
      <c r="K44" s="54"/>
      <c r="L44" s="54"/>
      <c r="M44" s="55"/>
    </row>
    <row r="45" s="32" customFormat="1" customHeight="1" spans="1:13">
      <c r="A45" s="38"/>
      <c r="B45" s="43"/>
      <c r="C45" s="44"/>
      <c r="D45" s="44"/>
      <c r="E45" s="44"/>
      <c r="F45" s="44"/>
      <c r="G45" s="44"/>
      <c r="H45" s="44"/>
      <c r="I45" s="38">
        <v>420</v>
      </c>
      <c r="J45" s="51" t="s">
        <v>39</v>
      </c>
      <c r="K45" s="56"/>
      <c r="L45" s="54"/>
      <c r="M45" s="57"/>
    </row>
    <row r="46" s="32" customFormat="1" customHeight="1" spans="1:13">
      <c r="A46" s="38"/>
      <c r="B46" s="39">
        <v>14</v>
      </c>
      <c r="C46" s="40" t="s">
        <v>46</v>
      </c>
      <c r="D46" s="40"/>
      <c r="E46" s="40">
        <v>4.121</v>
      </c>
      <c r="F46" s="40" t="s">
        <v>45</v>
      </c>
      <c r="G46" s="40">
        <v>420</v>
      </c>
      <c r="H46" s="40">
        <f>G46*E46</f>
        <v>1730.82</v>
      </c>
      <c r="I46" s="38">
        <v>550</v>
      </c>
      <c r="J46" s="51" t="s">
        <v>37</v>
      </c>
      <c r="K46" s="52">
        <v>420</v>
      </c>
      <c r="L46" s="52">
        <f>K46</f>
        <v>420</v>
      </c>
      <c r="M46" s="53"/>
    </row>
    <row r="47" s="32" customFormat="1" customHeight="1" spans="1:13">
      <c r="A47" s="38"/>
      <c r="B47" s="41"/>
      <c r="C47" s="42"/>
      <c r="D47" s="42"/>
      <c r="E47" s="42"/>
      <c r="F47" s="42"/>
      <c r="G47" s="42"/>
      <c r="H47" s="42"/>
      <c r="I47" s="38">
        <v>498</v>
      </c>
      <c r="J47" s="51" t="s">
        <v>38</v>
      </c>
      <c r="K47" s="54"/>
      <c r="L47" s="54"/>
      <c r="M47" s="55"/>
    </row>
    <row r="48" s="32" customFormat="1" customHeight="1" spans="1:13">
      <c r="A48" s="38"/>
      <c r="B48" s="43"/>
      <c r="C48" s="44"/>
      <c r="D48" s="44"/>
      <c r="E48" s="44"/>
      <c r="F48" s="44"/>
      <c r="G48" s="44"/>
      <c r="H48" s="44"/>
      <c r="I48" s="38">
        <v>420</v>
      </c>
      <c r="J48" s="51" t="s">
        <v>39</v>
      </c>
      <c r="K48" s="56"/>
      <c r="L48" s="54"/>
      <c r="M48" s="57"/>
    </row>
    <row r="49" s="32" customFormat="1" customHeight="1" spans="1:13">
      <c r="A49" s="38"/>
      <c r="B49" s="39">
        <v>15</v>
      </c>
      <c r="C49" s="40" t="s">
        <v>47</v>
      </c>
      <c r="D49" s="40"/>
      <c r="E49" s="40">
        <v>31</v>
      </c>
      <c r="F49" s="40" t="s">
        <v>25</v>
      </c>
      <c r="G49" s="40">
        <v>450</v>
      </c>
      <c r="H49" s="40">
        <f>G49*E49</f>
        <v>13950</v>
      </c>
      <c r="I49" s="38">
        <v>480</v>
      </c>
      <c r="J49" s="51" t="s">
        <v>37</v>
      </c>
      <c r="K49" s="52">
        <v>270</v>
      </c>
      <c r="L49" s="52">
        <f>K49</f>
        <v>270</v>
      </c>
      <c r="M49" s="53"/>
    </row>
    <row r="50" s="32" customFormat="1" customHeight="1" spans="1:13">
      <c r="A50" s="38"/>
      <c r="B50" s="41"/>
      <c r="C50" s="42"/>
      <c r="D50" s="42"/>
      <c r="E50" s="42"/>
      <c r="F50" s="42"/>
      <c r="G50" s="42"/>
      <c r="H50" s="42"/>
      <c r="I50" s="38">
        <v>460</v>
      </c>
      <c r="J50" s="51" t="s">
        <v>38</v>
      </c>
      <c r="K50" s="54"/>
      <c r="L50" s="54"/>
      <c r="M50" s="55"/>
    </row>
    <row r="51" s="32" customFormat="1" customHeight="1" spans="1:13">
      <c r="A51" s="38"/>
      <c r="B51" s="43"/>
      <c r="C51" s="44"/>
      <c r="D51" s="44"/>
      <c r="E51" s="44"/>
      <c r="F51" s="44"/>
      <c r="G51" s="44"/>
      <c r="H51" s="44"/>
      <c r="I51" s="38">
        <v>450</v>
      </c>
      <c r="J51" s="51" t="s">
        <v>39</v>
      </c>
      <c r="K51" s="56"/>
      <c r="L51" s="54"/>
      <c r="M51" s="57"/>
    </row>
    <row r="52" s="32" customFormat="1" customHeight="1" spans="1:13">
      <c r="A52" s="38"/>
      <c r="B52" s="39">
        <v>16</v>
      </c>
      <c r="C52" s="40" t="s">
        <v>48</v>
      </c>
      <c r="D52" s="40"/>
      <c r="E52" s="40">
        <v>7</v>
      </c>
      <c r="F52" s="40" t="s">
        <v>25</v>
      </c>
      <c r="G52" s="40">
        <v>230</v>
      </c>
      <c r="H52" s="40">
        <f>G52*E52</f>
        <v>1610</v>
      </c>
      <c r="I52" s="38">
        <v>420</v>
      </c>
      <c r="J52" s="51" t="s">
        <v>37</v>
      </c>
      <c r="K52" s="52">
        <v>150</v>
      </c>
      <c r="L52" s="52">
        <f>K52</f>
        <v>150</v>
      </c>
      <c r="M52" s="53"/>
    </row>
    <row r="53" s="32" customFormat="1" customHeight="1" spans="1:13">
      <c r="A53" s="38"/>
      <c r="B53" s="41"/>
      <c r="C53" s="42"/>
      <c r="D53" s="42"/>
      <c r="E53" s="42"/>
      <c r="F53" s="42"/>
      <c r="G53" s="42"/>
      <c r="H53" s="42"/>
      <c r="I53" s="38">
        <v>350</v>
      </c>
      <c r="J53" s="51" t="s">
        <v>38</v>
      </c>
      <c r="K53" s="54"/>
      <c r="L53" s="54"/>
      <c r="M53" s="55"/>
    </row>
    <row r="54" s="32" customFormat="1" customHeight="1" spans="1:13">
      <c r="A54" s="38"/>
      <c r="B54" s="43"/>
      <c r="C54" s="44"/>
      <c r="D54" s="44"/>
      <c r="E54" s="44"/>
      <c r="F54" s="44"/>
      <c r="G54" s="44"/>
      <c r="H54" s="44"/>
      <c r="I54" s="38">
        <v>230</v>
      </c>
      <c r="J54" s="51" t="s">
        <v>39</v>
      </c>
      <c r="K54" s="56"/>
      <c r="L54" s="54"/>
      <c r="M54" s="57"/>
    </row>
    <row r="55" s="32" customFormat="1" customHeight="1" spans="1:13">
      <c r="A55" s="38"/>
      <c r="B55" s="39">
        <v>17</v>
      </c>
      <c r="C55" s="40" t="s">
        <v>49</v>
      </c>
      <c r="D55" s="40" t="s">
        <v>50</v>
      </c>
      <c r="E55" s="40">
        <v>2705.4</v>
      </c>
      <c r="F55" s="40" t="s">
        <v>51</v>
      </c>
      <c r="G55" s="39">
        <f>6.96*1.04</f>
        <v>7.2384</v>
      </c>
      <c r="H55" s="40">
        <f>G55*E55</f>
        <v>19582.76736</v>
      </c>
      <c r="I55" s="39">
        <f>6.96*1.04</f>
        <v>7.2384</v>
      </c>
      <c r="J55" s="39" t="s">
        <v>52</v>
      </c>
      <c r="K55" s="52">
        <v>9.12</v>
      </c>
      <c r="L55" s="52">
        <f>K55</f>
        <v>9.12</v>
      </c>
      <c r="M55" s="53"/>
    </row>
    <row r="56" s="32" customFormat="1" customHeight="1" spans="1:13">
      <c r="A56" s="38"/>
      <c r="B56" s="41"/>
      <c r="C56" s="42"/>
      <c r="D56" s="42"/>
      <c r="E56" s="42"/>
      <c r="F56" s="42"/>
      <c r="G56" s="41"/>
      <c r="H56" s="42"/>
      <c r="I56" s="41"/>
      <c r="J56" s="41"/>
      <c r="K56" s="54"/>
      <c r="L56" s="54"/>
      <c r="M56" s="55"/>
    </row>
    <row r="57" s="32" customFormat="1" ht="7" customHeight="1" spans="1:13">
      <c r="A57" s="38"/>
      <c r="B57" s="43"/>
      <c r="C57" s="44"/>
      <c r="D57" s="44"/>
      <c r="E57" s="44"/>
      <c r="F57" s="44"/>
      <c r="G57" s="43"/>
      <c r="H57" s="44"/>
      <c r="I57" s="43"/>
      <c r="J57" s="43"/>
      <c r="K57" s="56"/>
      <c r="L57" s="54"/>
      <c r="M57" s="57"/>
    </row>
    <row r="58" s="32" customFormat="1" customHeight="1" spans="1:13">
      <c r="A58" s="38"/>
      <c r="B58" s="39">
        <v>18</v>
      </c>
      <c r="C58" s="40" t="s">
        <v>53</v>
      </c>
      <c r="D58" s="40" t="s">
        <v>54</v>
      </c>
      <c r="E58" s="40">
        <v>1636.2</v>
      </c>
      <c r="F58" s="40" t="s">
        <v>51</v>
      </c>
      <c r="G58" s="39">
        <f>9.87*1.04</f>
        <v>10.2648</v>
      </c>
      <c r="H58" s="40">
        <f>G58*E58</f>
        <v>16795.26576</v>
      </c>
      <c r="I58" s="39">
        <f>9.87*1.04</f>
        <v>10.2648</v>
      </c>
      <c r="J58" s="39" t="s">
        <v>55</v>
      </c>
      <c r="K58" s="52">
        <v>10.36</v>
      </c>
      <c r="L58" s="52">
        <f>K58</f>
        <v>10.36</v>
      </c>
      <c r="M58" s="53"/>
    </row>
    <row r="59" s="32" customFormat="1" ht="61" customHeight="1" spans="1:13">
      <c r="A59" s="38"/>
      <c r="B59" s="41"/>
      <c r="C59" s="42"/>
      <c r="D59" s="42"/>
      <c r="E59" s="42"/>
      <c r="F59" s="42"/>
      <c r="G59" s="41"/>
      <c r="H59" s="42"/>
      <c r="I59" s="41"/>
      <c r="J59" s="41"/>
      <c r="K59" s="54"/>
      <c r="L59" s="54"/>
      <c r="M59" s="57"/>
    </row>
    <row r="60" s="32" customFormat="1" ht="18" hidden="1" customHeight="1" spans="1:13">
      <c r="A60" s="38"/>
      <c r="B60" s="43"/>
      <c r="C60" s="44"/>
      <c r="D60" s="44"/>
      <c r="E60" s="44"/>
      <c r="F60" s="44"/>
      <c r="G60" s="43"/>
      <c r="H60" s="44"/>
      <c r="I60" s="43"/>
      <c r="J60" s="43"/>
      <c r="K60" s="56"/>
      <c r="L60" s="54"/>
      <c r="M60" s="58"/>
    </row>
    <row r="61" s="32" customFormat="1" customHeight="1" spans="1:13">
      <c r="A61" s="38"/>
      <c r="B61" s="39">
        <v>19</v>
      </c>
      <c r="C61" s="40" t="s">
        <v>53</v>
      </c>
      <c r="D61" s="40" t="s">
        <v>56</v>
      </c>
      <c r="E61" s="40">
        <v>3443.09</v>
      </c>
      <c r="F61" s="40" t="s">
        <v>51</v>
      </c>
      <c r="G61" s="39">
        <f>36.54*1.19</f>
        <v>43.4826</v>
      </c>
      <c r="H61" s="40">
        <f>G61*E61</f>
        <v>149714.505234</v>
      </c>
      <c r="I61" s="39">
        <f>36.54*1.19</f>
        <v>43.4826</v>
      </c>
      <c r="J61" s="39" t="s">
        <v>57</v>
      </c>
      <c r="K61" s="52">
        <v>43.48</v>
      </c>
      <c r="L61" s="52">
        <v>43.48</v>
      </c>
      <c r="M61" s="53"/>
    </row>
    <row r="62" s="32" customFormat="1" ht="33" hidden="1" customHeight="1" spans="1:13">
      <c r="A62" s="38"/>
      <c r="B62" s="43"/>
      <c r="C62" s="44"/>
      <c r="D62" s="44"/>
      <c r="E62" s="44"/>
      <c r="F62" s="44"/>
      <c r="G62" s="43"/>
      <c r="H62" s="44"/>
      <c r="I62" s="43"/>
      <c r="J62" s="43"/>
      <c r="K62" s="56"/>
      <c r="L62" s="52"/>
      <c r="M62" s="58"/>
    </row>
    <row r="63" s="32" customFormat="1" ht="76" customHeight="1" spans="1:13">
      <c r="A63" s="38"/>
      <c r="B63" s="39">
        <v>20</v>
      </c>
      <c r="C63" s="40" t="s">
        <v>53</v>
      </c>
      <c r="D63" s="40" t="s">
        <v>58</v>
      </c>
      <c r="E63" s="40">
        <v>60.6</v>
      </c>
      <c r="F63" s="40" t="s">
        <v>51</v>
      </c>
      <c r="G63" s="39">
        <f>80.61*1.19</f>
        <v>95.9259</v>
      </c>
      <c r="H63" s="40">
        <f>G63*E63</f>
        <v>5813.10954</v>
      </c>
      <c r="I63" s="39">
        <f>80.61*1.19</f>
        <v>95.9259</v>
      </c>
      <c r="J63" s="39" t="s">
        <v>59</v>
      </c>
      <c r="K63" s="59">
        <v>95.93</v>
      </c>
      <c r="L63" s="52">
        <v>95.93</v>
      </c>
      <c r="M63" s="58"/>
    </row>
    <row r="64" s="32" customFormat="1" ht="26" hidden="1" customHeight="1" spans="1:13">
      <c r="A64" s="38"/>
      <c r="B64" s="41"/>
      <c r="C64" s="42"/>
      <c r="D64" s="42"/>
      <c r="E64" s="42"/>
      <c r="F64" s="42"/>
      <c r="G64" s="41"/>
      <c r="H64" s="42"/>
      <c r="I64" s="41"/>
      <c r="J64" s="41"/>
      <c r="K64" s="60"/>
      <c r="L64" s="52"/>
      <c r="M64" s="58"/>
    </row>
    <row r="65" s="32" customFormat="1" customHeight="1" spans="1:13">
      <c r="A65" s="38"/>
      <c r="B65" s="39">
        <v>21</v>
      </c>
      <c r="C65" s="40" t="s">
        <v>60</v>
      </c>
      <c r="D65" s="61"/>
      <c r="E65" s="40">
        <v>5</v>
      </c>
      <c r="F65" s="40" t="s">
        <v>36</v>
      </c>
      <c r="G65" s="40">
        <v>4000</v>
      </c>
      <c r="H65" s="40">
        <f>G65*E65</f>
        <v>20000</v>
      </c>
      <c r="I65" s="38">
        <v>4500</v>
      </c>
      <c r="J65" s="51" t="s">
        <v>37</v>
      </c>
      <c r="K65" s="54">
        <v>3400</v>
      </c>
      <c r="L65" s="52">
        <v>3400</v>
      </c>
      <c r="M65" s="53"/>
    </row>
    <row r="66" s="32" customFormat="1" customHeight="1" spans="1:13">
      <c r="A66" s="38"/>
      <c r="B66" s="41"/>
      <c r="C66" s="42"/>
      <c r="D66" s="62"/>
      <c r="E66" s="42"/>
      <c r="F66" s="42"/>
      <c r="G66" s="42"/>
      <c r="H66" s="42"/>
      <c r="I66" s="38">
        <v>4200</v>
      </c>
      <c r="J66" s="51" t="s">
        <v>38</v>
      </c>
      <c r="K66" s="54"/>
      <c r="L66" s="54"/>
      <c r="M66" s="55"/>
    </row>
    <row r="67" s="32" customFormat="1" customHeight="1" spans="1:13">
      <c r="A67" s="38"/>
      <c r="B67" s="43"/>
      <c r="C67" s="44"/>
      <c r="D67" s="63"/>
      <c r="E67" s="44"/>
      <c r="F67" s="44"/>
      <c r="G67" s="44"/>
      <c r="H67" s="44"/>
      <c r="I67" s="38">
        <v>4000</v>
      </c>
      <c r="J67" s="51" t="s">
        <v>39</v>
      </c>
      <c r="K67" s="56"/>
      <c r="L67" s="54"/>
      <c r="M67" s="57"/>
    </row>
    <row r="68" s="32" customFormat="1" customHeight="1" spans="1:13">
      <c r="A68" s="38"/>
      <c r="B68" s="39">
        <v>22</v>
      </c>
      <c r="C68" s="40" t="s">
        <v>61</v>
      </c>
      <c r="D68" s="61"/>
      <c r="E68" s="40">
        <v>1</v>
      </c>
      <c r="F68" s="40" t="s">
        <v>36</v>
      </c>
      <c r="G68" s="40">
        <v>6210</v>
      </c>
      <c r="H68" s="40">
        <f>G68*E68</f>
        <v>6210</v>
      </c>
      <c r="I68" s="38">
        <v>6800</v>
      </c>
      <c r="J68" s="51" t="s">
        <v>37</v>
      </c>
      <c r="K68" s="52">
        <v>5278.5</v>
      </c>
      <c r="L68" s="52">
        <v>5278.5</v>
      </c>
      <c r="M68" s="53"/>
    </row>
    <row r="69" s="32" customFormat="1" customHeight="1" spans="1:13">
      <c r="A69" s="38"/>
      <c r="B69" s="41"/>
      <c r="C69" s="42"/>
      <c r="D69" s="62"/>
      <c r="E69" s="42"/>
      <c r="F69" s="42"/>
      <c r="G69" s="42"/>
      <c r="H69" s="42"/>
      <c r="I69" s="38">
        <v>6500</v>
      </c>
      <c r="J69" s="51" t="s">
        <v>38</v>
      </c>
      <c r="K69" s="54"/>
      <c r="L69" s="54"/>
      <c r="M69" s="55"/>
    </row>
    <row r="70" s="32" customFormat="1" customHeight="1" spans="1:13">
      <c r="A70" s="38"/>
      <c r="B70" s="43"/>
      <c r="C70" s="44"/>
      <c r="D70" s="63"/>
      <c r="E70" s="44"/>
      <c r="F70" s="44"/>
      <c r="G70" s="44"/>
      <c r="H70" s="44"/>
      <c r="I70" s="38">
        <v>6210</v>
      </c>
      <c r="J70" s="51" t="s">
        <v>39</v>
      </c>
      <c r="K70" s="56"/>
      <c r="L70" s="54"/>
      <c r="M70" s="57"/>
    </row>
    <row r="71" s="32" customFormat="1" customHeight="1" spans="1:13">
      <c r="A71" s="38"/>
      <c r="B71" s="39">
        <v>23</v>
      </c>
      <c r="C71" s="40" t="s">
        <v>62</v>
      </c>
      <c r="D71" s="61"/>
      <c r="E71" s="40">
        <v>5</v>
      </c>
      <c r="F71" s="40" t="s">
        <v>36</v>
      </c>
      <c r="G71" s="40">
        <v>2100</v>
      </c>
      <c r="H71" s="40">
        <f>G71*E71</f>
        <v>10500</v>
      </c>
      <c r="I71" s="38">
        <v>2800</v>
      </c>
      <c r="J71" s="51" t="s">
        <v>37</v>
      </c>
      <c r="K71" s="52">
        <v>1785</v>
      </c>
      <c r="L71" s="52">
        <v>1785</v>
      </c>
      <c r="M71" s="53"/>
    </row>
    <row r="72" s="32" customFormat="1" customHeight="1" spans="1:13">
      <c r="A72" s="38"/>
      <c r="B72" s="41"/>
      <c r="C72" s="42"/>
      <c r="D72" s="62"/>
      <c r="E72" s="42"/>
      <c r="F72" s="42"/>
      <c r="G72" s="42"/>
      <c r="H72" s="42"/>
      <c r="I72" s="38">
        <v>2300</v>
      </c>
      <c r="J72" s="51" t="s">
        <v>38</v>
      </c>
      <c r="K72" s="54"/>
      <c r="L72" s="54"/>
      <c r="M72" s="55"/>
    </row>
    <row r="73" s="32" customFormat="1" ht="78" customHeight="1" spans="1:13">
      <c r="A73" s="38"/>
      <c r="B73" s="43"/>
      <c r="C73" s="44"/>
      <c r="D73" s="63"/>
      <c r="E73" s="44"/>
      <c r="F73" s="44"/>
      <c r="G73" s="44"/>
      <c r="H73" s="44"/>
      <c r="I73" s="38">
        <v>2100</v>
      </c>
      <c r="J73" s="51" t="s">
        <v>39</v>
      </c>
      <c r="K73" s="56"/>
      <c r="L73" s="54"/>
      <c r="M73" s="57"/>
    </row>
    <row r="74" s="32" customFormat="1" customHeight="1" spans="1:13">
      <c r="A74" s="38"/>
      <c r="B74" s="38" t="s">
        <v>63</v>
      </c>
      <c r="C74" s="38"/>
      <c r="D74" s="64"/>
      <c r="E74" s="65"/>
      <c r="F74" s="65"/>
      <c r="G74" s="65"/>
      <c r="H74" s="65">
        <f>SUM(H7:H73)</f>
        <v>328399.267894</v>
      </c>
      <c r="I74" s="38"/>
      <c r="J74" s="64"/>
      <c r="K74" s="38"/>
      <c r="L74" s="39"/>
      <c r="M74" s="38"/>
    </row>
    <row r="75" s="32" customFormat="1" ht="18" customHeight="1" spans="1:13">
      <c r="A75" s="38"/>
      <c r="B75" s="38"/>
      <c r="C75" s="38"/>
      <c r="D75" s="64"/>
      <c r="E75" s="65"/>
      <c r="F75" s="65"/>
      <c r="G75" s="65"/>
      <c r="H75" s="65"/>
      <c r="I75" s="38"/>
      <c r="J75" s="38"/>
      <c r="K75" s="38"/>
      <c r="L75" s="43"/>
      <c r="M75" s="38"/>
    </row>
    <row r="76" s="32" customFormat="1" customHeight="1" spans="1:13">
      <c r="A76" s="38" t="s">
        <v>64</v>
      </c>
      <c r="B76" s="38"/>
      <c r="C76" s="38"/>
      <c r="D76" s="66" t="s">
        <v>65</v>
      </c>
      <c r="E76" s="67"/>
      <c r="F76" s="67"/>
      <c r="G76" s="67"/>
      <c r="H76" s="67"/>
      <c r="I76" s="66"/>
      <c r="J76" s="66"/>
      <c r="K76" s="66"/>
      <c r="L76" s="66"/>
      <c r="M76" s="66"/>
    </row>
    <row r="77" s="32" customFormat="1" customHeight="1" spans="1:13">
      <c r="A77" s="38"/>
      <c r="B77" s="38"/>
      <c r="C77" s="38"/>
      <c r="D77" s="66"/>
      <c r="E77" s="67"/>
      <c r="F77" s="67"/>
      <c r="G77" s="67"/>
      <c r="H77" s="67"/>
      <c r="I77" s="66"/>
      <c r="J77" s="66"/>
      <c r="K77" s="66"/>
      <c r="L77" s="66"/>
      <c r="M77" s="66"/>
    </row>
    <row r="78" s="32" customFormat="1" customHeight="1" spans="1:13">
      <c r="A78" s="38"/>
      <c r="B78" s="38"/>
      <c r="C78" s="38"/>
      <c r="D78" s="66"/>
      <c r="E78" s="67"/>
      <c r="F78" s="67"/>
      <c r="G78" s="67"/>
      <c r="H78" s="67"/>
      <c r="I78" s="66"/>
      <c r="J78" s="66"/>
      <c r="K78" s="66"/>
      <c r="L78" s="66"/>
      <c r="M78" s="66"/>
    </row>
    <row r="79" s="32" customFormat="1" ht="13" customHeight="1" spans="1:13">
      <c r="A79" s="38"/>
      <c r="B79" s="38"/>
      <c r="C79" s="38"/>
      <c r="D79" s="66"/>
      <c r="E79" s="67"/>
      <c r="F79" s="67"/>
      <c r="G79" s="67"/>
      <c r="H79" s="67"/>
      <c r="I79" s="66"/>
      <c r="J79" s="66"/>
      <c r="K79" s="66"/>
      <c r="L79" s="66"/>
      <c r="M79" s="66"/>
    </row>
    <row r="80" s="32" customFormat="1" ht="56" hidden="1" customHeight="1" spans="1:13">
      <c r="A80" s="38"/>
      <c r="B80" s="38"/>
      <c r="C80" s="38"/>
      <c r="D80" s="66"/>
      <c r="E80" s="67"/>
      <c r="F80" s="67"/>
      <c r="G80" s="67"/>
      <c r="H80" s="67"/>
      <c r="I80" s="66"/>
      <c r="J80" s="66"/>
      <c r="K80" s="66"/>
      <c r="L80" s="66"/>
      <c r="M80" s="66"/>
    </row>
    <row r="81" s="32" customFormat="1" hidden="1" customHeight="1" spans="1:13">
      <c r="A81" s="38"/>
      <c r="B81" s="38"/>
      <c r="C81" s="38"/>
      <c r="D81" s="66"/>
      <c r="E81" s="67"/>
      <c r="F81" s="67"/>
      <c r="G81" s="67"/>
      <c r="H81" s="67"/>
      <c r="I81" s="66"/>
      <c r="J81" s="66"/>
      <c r="K81" s="66"/>
      <c r="L81" s="66"/>
      <c r="M81" s="66"/>
    </row>
    <row r="82" s="32" customFormat="1" customHeight="1" spans="1:13">
      <c r="A82" s="38" t="s">
        <v>66</v>
      </c>
      <c r="B82" s="38"/>
      <c r="C82" s="38"/>
      <c r="D82" s="64" t="s">
        <v>67</v>
      </c>
      <c r="E82" s="65"/>
      <c r="F82" s="65"/>
      <c r="G82" s="65"/>
      <c r="H82" s="65"/>
      <c r="I82" s="38"/>
      <c r="J82" s="38"/>
      <c r="K82" s="38"/>
      <c r="L82" s="38"/>
      <c r="M82" s="38"/>
    </row>
    <row r="83" s="32" customFormat="1" customHeight="1" spans="1:13">
      <c r="A83" s="35" t="s">
        <v>68</v>
      </c>
      <c r="B83" s="35"/>
      <c r="C83" s="35"/>
      <c r="D83" s="35"/>
      <c r="E83" s="37"/>
      <c r="F83" s="37"/>
      <c r="G83" s="37"/>
      <c r="H83" s="37"/>
      <c r="I83" s="35"/>
      <c r="J83" s="35"/>
      <c r="K83" s="35"/>
      <c r="L83" s="35"/>
      <c r="M83" s="35"/>
    </row>
    <row r="84" s="32" customFormat="1" customHeight="1" spans="1:13">
      <c r="A84" s="38" t="s">
        <v>69</v>
      </c>
      <c r="B84" s="38"/>
      <c r="C84" s="38"/>
      <c r="D84" s="64"/>
      <c r="E84" s="65"/>
      <c r="F84" s="65"/>
      <c r="G84" s="65"/>
      <c r="H84" s="65"/>
      <c r="I84" s="38"/>
      <c r="J84" s="38"/>
      <c r="K84" s="38"/>
      <c r="L84" s="38"/>
      <c r="M84" s="38"/>
    </row>
    <row r="85" s="32" customFormat="1" customHeight="1" spans="5:8">
      <c r="E85" s="34"/>
      <c r="F85" s="34"/>
      <c r="G85" s="34"/>
      <c r="H85" s="34"/>
    </row>
    <row r="86" s="32" customFormat="1" customHeight="1" spans="5:8">
      <c r="E86" s="34"/>
      <c r="F86" s="34"/>
      <c r="G86" s="34"/>
      <c r="H86" s="34"/>
    </row>
    <row r="87" s="32" customFormat="1" customHeight="1" spans="5:8">
      <c r="E87" s="34"/>
      <c r="F87" s="34"/>
      <c r="G87" s="34"/>
      <c r="H87" s="34"/>
    </row>
    <row r="88" s="32" customFormat="1" customHeight="1" spans="5:8">
      <c r="E88" s="34"/>
      <c r="F88" s="34"/>
      <c r="G88" s="34"/>
      <c r="H88" s="34"/>
    </row>
    <row r="89" customHeight="1" spans="8:8">
      <c r="H89" s="34" t="s">
        <v>5</v>
      </c>
    </row>
  </sheetData>
  <autoFilter ref="A6:M89">
    <extLst/>
  </autoFilter>
  <mergeCells count="274">
    <mergeCell ref="A1:M1"/>
    <mergeCell ref="B2:C2"/>
    <mergeCell ref="D2:I2"/>
    <mergeCell ref="K2:M2"/>
    <mergeCell ref="B3:C3"/>
    <mergeCell ref="D3:I3"/>
    <mergeCell ref="K3:M3"/>
    <mergeCell ref="D4:I4"/>
    <mergeCell ref="J4:M4"/>
    <mergeCell ref="A82:C82"/>
    <mergeCell ref="D82:M82"/>
    <mergeCell ref="A83:M83"/>
    <mergeCell ref="A84:M84"/>
    <mergeCell ref="A2:A3"/>
    <mergeCell ref="A4:A75"/>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2"/>
    <mergeCell ref="B63:B64"/>
    <mergeCell ref="B65:B67"/>
    <mergeCell ref="B68:B70"/>
    <mergeCell ref="B71:B73"/>
    <mergeCell ref="B74:B75"/>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2"/>
    <mergeCell ref="C63:C64"/>
    <mergeCell ref="C65:C67"/>
    <mergeCell ref="C68:C70"/>
    <mergeCell ref="C71:C73"/>
    <mergeCell ref="C74:C75"/>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2"/>
    <mergeCell ref="D63:D64"/>
    <mergeCell ref="D65:D67"/>
    <mergeCell ref="D68:D70"/>
    <mergeCell ref="D71:D73"/>
    <mergeCell ref="D74:D75"/>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2"/>
    <mergeCell ref="E63:E64"/>
    <mergeCell ref="E65:E67"/>
    <mergeCell ref="E68:E70"/>
    <mergeCell ref="E71:E73"/>
    <mergeCell ref="E74:E75"/>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2"/>
    <mergeCell ref="F63:F64"/>
    <mergeCell ref="F65:F67"/>
    <mergeCell ref="F68:F70"/>
    <mergeCell ref="F71:F73"/>
    <mergeCell ref="F74:F75"/>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2"/>
    <mergeCell ref="G63:G64"/>
    <mergeCell ref="G65:G67"/>
    <mergeCell ref="G68:G70"/>
    <mergeCell ref="G71:G73"/>
    <mergeCell ref="G74:G75"/>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2"/>
    <mergeCell ref="H63:H64"/>
    <mergeCell ref="H65:H67"/>
    <mergeCell ref="H68:H70"/>
    <mergeCell ref="H71:H73"/>
    <mergeCell ref="H74:H75"/>
    <mergeCell ref="I5:I6"/>
    <mergeCell ref="I55:I57"/>
    <mergeCell ref="I58:I60"/>
    <mergeCell ref="I61:I62"/>
    <mergeCell ref="I63:I64"/>
    <mergeCell ref="I74:I75"/>
    <mergeCell ref="J5:J6"/>
    <mergeCell ref="J55:J57"/>
    <mergeCell ref="J58:J60"/>
    <mergeCell ref="J61:J62"/>
    <mergeCell ref="J63:J64"/>
    <mergeCell ref="J74:J75"/>
    <mergeCell ref="K5: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2"/>
    <mergeCell ref="K65:K67"/>
    <mergeCell ref="K68:K70"/>
    <mergeCell ref="K71:K73"/>
    <mergeCell ref="K74:K75"/>
    <mergeCell ref="L5:L6"/>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5:L67"/>
    <mergeCell ref="L68:L70"/>
    <mergeCell ref="L71:L73"/>
    <mergeCell ref="L74:L75"/>
    <mergeCell ref="M5:M6"/>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59"/>
    <mergeCell ref="M65:M67"/>
    <mergeCell ref="M68:M70"/>
    <mergeCell ref="M71:M73"/>
    <mergeCell ref="M74:M75"/>
    <mergeCell ref="A76:C81"/>
    <mergeCell ref="D76:M81"/>
  </mergeCells>
  <pageMargins left="0.432638888888889" right="0.313888888888889" top="0.590277777777778" bottom="0.432638888888889" header="0.313888888888889" footer="0.313888888888889"/>
  <pageSetup paperSize="9" scale="37"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topLeftCell="A2" workbookViewId="0">
      <selection activeCell="I17" sqref="I17"/>
    </sheetView>
  </sheetViews>
  <sheetFormatPr defaultColWidth="8.88333333333333" defaultRowHeight="13.5"/>
  <cols>
    <col min="1" max="1" width="9.81666666666667" customWidth="1"/>
    <col min="2" max="2" width="10.4333333333333" customWidth="1"/>
    <col min="3" max="3" width="9.81666666666667" hidden="1" customWidth="1"/>
    <col min="4" max="4" width="9.81666666666667" customWidth="1"/>
    <col min="5" max="5" width="11.5833333333333" customWidth="1"/>
    <col min="6" max="7" width="9.81666666666667" customWidth="1"/>
    <col min="8" max="8" width="9.975" customWidth="1"/>
    <col min="9" max="9" width="13.3" customWidth="1"/>
    <col min="10" max="10" width="12.425" customWidth="1"/>
    <col min="11" max="15" width="15.4416666666667" customWidth="1"/>
  </cols>
  <sheetData>
    <row r="1" ht="51" customHeight="1" spans="1:16382">
      <c r="A1" s="5" t="s">
        <v>70</v>
      </c>
      <c r="B1" s="5"/>
      <c r="C1" s="5"/>
      <c r="D1" s="5"/>
      <c r="E1" s="5"/>
      <c r="F1" s="5"/>
      <c r="G1" s="5"/>
      <c r="H1" s="6"/>
      <c r="I1" s="25"/>
      <c r="J1" s="25"/>
      <c r="K1" s="25"/>
      <c r="L1" s="5"/>
      <c r="M1" s="5"/>
      <c r="N1" s="5"/>
      <c r="O1" s="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ht="28.5" customHeight="1" spans="1:16382">
      <c r="A2" s="7" t="s">
        <v>71</v>
      </c>
      <c r="B2" s="7"/>
      <c r="C2" s="7"/>
      <c r="D2" s="7"/>
      <c r="E2" s="7"/>
      <c r="F2" s="7"/>
      <c r="G2" s="7"/>
      <c r="H2" s="7"/>
      <c r="I2" s="7"/>
      <c r="J2" s="7"/>
      <c r="K2" s="7"/>
      <c r="L2" s="7"/>
      <c r="M2" s="7"/>
      <c r="N2" s="7"/>
      <c r="O2" s="7"/>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row>
    <row r="3" s="1" customFormat="1" ht="22.5" customHeight="1" spans="1:15">
      <c r="A3" s="8" t="s">
        <v>72</v>
      </c>
      <c r="B3" s="8" t="s">
        <v>2</v>
      </c>
      <c r="C3" s="8"/>
      <c r="D3" s="8"/>
      <c r="E3" s="9" t="s">
        <v>73</v>
      </c>
      <c r="F3" s="9"/>
      <c r="G3" s="9"/>
      <c r="H3" s="9"/>
      <c r="I3" s="9"/>
      <c r="J3" s="9"/>
      <c r="K3" s="9" t="s">
        <v>4</v>
      </c>
      <c r="L3" s="9"/>
      <c r="M3" s="9"/>
      <c r="N3" s="9"/>
      <c r="O3" s="9"/>
    </row>
    <row r="4" s="1" customFormat="1" ht="22.5" customHeight="1" spans="1:15">
      <c r="A4" s="8"/>
      <c r="B4" s="8" t="s">
        <v>6</v>
      </c>
      <c r="C4" s="8"/>
      <c r="D4" s="8"/>
      <c r="E4" s="8"/>
      <c r="F4" s="8"/>
      <c r="G4" s="8"/>
      <c r="H4" s="8"/>
      <c r="I4" s="8"/>
      <c r="J4" s="8"/>
      <c r="K4" s="8" t="s">
        <v>8</v>
      </c>
      <c r="L4" s="8"/>
      <c r="M4" s="8"/>
      <c r="N4" s="8"/>
      <c r="O4" s="8"/>
    </row>
    <row r="5" s="1" customFormat="1" ht="22.5" customHeight="1" spans="1:15">
      <c r="A5" s="10" t="s">
        <v>74</v>
      </c>
      <c r="B5" s="10" t="s">
        <v>10</v>
      </c>
      <c r="C5" s="10"/>
      <c r="D5" s="10" t="s">
        <v>11</v>
      </c>
      <c r="E5" s="10" t="s">
        <v>12</v>
      </c>
      <c r="F5" s="10"/>
      <c r="G5" s="10"/>
      <c r="H5" s="10"/>
      <c r="I5" s="10"/>
      <c r="J5" s="10"/>
      <c r="K5" s="10" t="s">
        <v>13</v>
      </c>
      <c r="L5" s="10"/>
      <c r="M5" s="10"/>
      <c r="N5" s="10"/>
      <c r="O5" s="10"/>
    </row>
    <row r="6" s="1" customFormat="1" ht="22.5" customHeight="1" spans="1:15">
      <c r="A6" s="10"/>
      <c r="B6" s="10"/>
      <c r="C6" s="10"/>
      <c r="D6" s="10"/>
      <c r="E6" s="10" t="s">
        <v>75</v>
      </c>
      <c r="F6" s="10" t="s">
        <v>16</v>
      </c>
      <c r="G6" s="10" t="s">
        <v>15</v>
      </c>
      <c r="H6" s="10" t="s">
        <v>76</v>
      </c>
      <c r="I6" s="26" t="s">
        <v>18</v>
      </c>
      <c r="J6" s="26" t="s">
        <v>19</v>
      </c>
      <c r="K6" s="26" t="s">
        <v>15</v>
      </c>
      <c r="L6" s="27" t="s">
        <v>16</v>
      </c>
      <c r="M6" s="27" t="s">
        <v>17</v>
      </c>
      <c r="N6" s="10" t="s">
        <v>18</v>
      </c>
      <c r="O6" s="10" t="s">
        <v>23</v>
      </c>
    </row>
    <row r="7" s="1" customFormat="1" ht="22.5" customHeight="1" spans="1:15">
      <c r="A7" s="10"/>
      <c r="B7" s="10"/>
      <c r="C7" s="10"/>
      <c r="D7" s="10"/>
      <c r="E7" s="10"/>
      <c r="F7" s="10"/>
      <c r="G7" s="10"/>
      <c r="H7" s="10"/>
      <c r="I7" s="26"/>
      <c r="J7" s="26"/>
      <c r="K7" s="26"/>
      <c r="L7" s="27"/>
      <c r="M7" s="27"/>
      <c r="N7" s="10"/>
      <c r="O7" s="10"/>
    </row>
    <row r="8" s="2" customFormat="1" ht="22.5" customHeight="1" spans="1:16">
      <c r="A8" s="10"/>
      <c r="B8" s="11">
        <v>1</v>
      </c>
      <c r="C8" s="11"/>
      <c r="D8" s="12"/>
      <c r="E8" s="12"/>
      <c r="F8" s="13" t="s">
        <v>45</v>
      </c>
      <c r="G8" s="14"/>
      <c r="H8" s="11"/>
      <c r="I8" s="28">
        <f>H8*G8</f>
        <v>0</v>
      </c>
      <c r="J8" s="28"/>
      <c r="K8" s="13"/>
      <c r="L8" s="13"/>
      <c r="M8" s="13"/>
      <c r="N8" s="13"/>
      <c r="O8" s="11"/>
      <c r="P8" s="29"/>
    </row>
    <row r="9" s="2" customFormat="1" ht="22.5" customHeight="1" spans="1:16">
      <c r="A9" s="10"/>
      <c r="B9" s="11"/>
      <c r="C9" s="11"/>
      <c r="D9" s="12"/>
      <c r="E9" s="12"/>
      <c r="F9" s="13"/>
      <c r="G9" s="14"/>
      <c r="H9" s="11"/>
      <c r="I9" s="28"/>
      <c r="J9" s="28"/>
      <c r="K9" s="13"/>
      <c r="L9" s="13"/>
      <c r="M9" s="13"/>
      <c r="N9" s="13"/>
      <c r="O9" s="11"/>
      <c r="P9" s="29"/>
    </row>
    <row r="10" s="2" customFormat="1" ht="22.5" customHeight="1" spans="1:16">
      <c r="A10" s="10"/>
      <c r="B10" s="11">
        <v>2</v>
      </c>
      <c r="C10" s="11"/>
      <c r="D10" s="12"/>
      <c r="E10" s="12"/>
      <c r="F10" s="13"/>
      <c r="G10" s="13"/>
      <c r="H10" s="11"/>
      <c r="I10" s="28"/>
      <c r="J10" s="28"/>
      <c r="K10" s="13"/>
      <c r="L10" s="13"/>
      <c r="M10" s="13"/>
      <c r="N10" s="13"/>
      <c r="O10" s="11"/>
      <c r="P10" s="29"/>
    </row>
    <row r="11" s="1" customFormat="1" ht="22.5" customHeight="1" spans="1:15">
      <c r="A11" s="10"/>
      <c r="B11" s="11" t="s">
        <v>63</v>
      </c>
      <c r="C11" s="11"/>
      <c r="D11" s="11"/>
      <c r="E11" s="11"/>
      <c r="F11" s="11"/>
      <c r="G11" s="15"/>
      <c r="H11" s="15"/>
      <c r="I11" s="15">
        <f>I8+I10</f>
        <v>0</v>
      </c>
      <c r="J11" s="15"/>
      <c r="K11" s="15"/>
      <c r="L11" s="11"/>
      <c r="M11" s="11"/>
      <c r="N11" s="11"/>
      <c r="O11" s="30"/>
    </row>
    <row r="12" s="3" customFormat="1" ht="63.75" customHeight="1" spans="1:15">
      <c r="A12" s="11" t="s">
        <v>66</v>
      </c>
      <c r="B12" s="11"/>
      <c r="C12" s="11"/>
      <c r="D12" s="16" t="s">
        <v>77</v>
      </c>
      <c r="E12" s="11"/>
      <c r="F12" s="11"/>
      <c r="G12" s="11"/>
      <c r="H12" s="11"/>
      <c r="I12" s="11"/>
      <c r="J12" s="11"/>
      <c r="K12" s="16" t="s">
        <v>78</v>
      </c>
      <c r="L12" s="11"/>
      <c r="M12" s="11"/>
      <c r="N12" s="11"/>
      <c r="O12" s="11"/>
    </row>
    <row r="13" s="3" customFormat="1" ht="63.75" customHeight="1" spans="1:15">
      <c r="A13" s="11"/>
      <c r="B13" s="11"/>
      <c r="C13" s="11"/>
      <c r="D13" s="11"/>
      <c r="E13" s="11"/>
      <c r="F13" s="11"/>
      <c r="G13" s="11"/>
      <c r="H13" s="11"/>
      <c r="I13" s="11"/>
      <c r="J13" s="11"/>
      <c r="K13" s="11"/>
      <c r="L13" s="11"/>
      <c r="M13" s="11"/>
      <c r="N13" s="11"/>
      <c r="O13" s="11"/>
    </row>
    <row r="14" s="4" customFormat="1" ht="22.5" customHeight="1" spans="1:17">
      <c r="A14" s="17"/>
      <c r="B14" s="18" t="s">
        <v>68</v>
      </c>
      <c r="C14" s="18"/>
      <c r="D14" s="18"/>
      <c r="E14" s="18"/>
      <c r="F14" s="18"/>
      <c r="G14" s="18"/>
      <c r="H14" s="18"/>
      <c r="I14" s="18"/>
      <c r="J14" s="18"/>
      <c r="K14" s="18"/>
      <c r="L14" s="18"/>
      <c r="M14" s="18"/>
      <c r="N14" s="18"/>
      <c r="O14" s="18"/>
      <c r="P14" s="19"/>
      <c r="Q14" s="19"/>
    </row>
    <row r="15" s="4" customFormat="1" ht="15.75" spans="1:17">
      <c r="A15" s="19"/>
      <c r="B15" s="20"/>
      <c r="C15" s="21"/>
      <c r="D15" s="22"/>
      <c r="E15" s="22"/>
      <c r="F15" s="19"/>
      <c r="G15" s="23"/>
      <c r="H15" s="24"/>
      <c r="I15" s="31"/>
      <c r="J15" s="31"/>
      <c r="K15" s="31"/>
      <c r="L15" s="21"/>
      <c r="M15" s="21"/>
      <c r="N15" s="19"/>
      <c r="O15" s="19"/>
      <c r="P15" s="19"/>
      <c r="Q15" s="19"/>
    </row>
  </sheetData>
  <mergeCells count="44">
    <mergeCell ref="A2:O2"/>
    <mergeCell ref="B3:D3"/>
    <mergeCell ref="E3:J3"/>
    <mergeCell ref="K3:L3"/>
    <mergeCell ref="M3:O3"/>
    <mergeCell ref="B4:D4"/>
    <mergeCell ref="E4:J4"/>
    <mergeCell ref="K4:L4"/>
    <mergeCell ref="M4:O4"/>
    <mergeCell ref="E5:J5"/>
    <mergeCell ref="K5:O5"/>
    <mergeCell ref="B11:C11"/>
    <mergeCell ref="B14:O14"/>
    <mergeCell ref="A3:A4"/>
    <mergeCell ref="A5:A11"/>
    <mergeCell ref="D5:D7"/>
    <mergeCell ref="D8:D9"/>
    <mergeCell ref="E6:E7"/>
    <mergeCell ref="E8:E9"/>
    <mergeCell ref="F6:F7"/>
    <mergeCell ref="F8:F9"/>
    <mergeCell ref="G6:G7"/>
    <mergeCell ref="G8:G9"/>
    <mergeCell ref="H6:H7"/>
    <mergeCell ref="H8:H9"/>
    <mergeCell ref="I6:I7"/>
    <mergeCell ref="I8:I9"/>
    <mergeCell ref="J6:J7"/>
    <mergeCell ref="J8:J9"/>
    <mergeCell ref="K6:K7"/>
    <mergeCell ref="K8:K9"/>
    <mergeCell ref="L6:L7"/>
    <mergeCell ref="L8:L9"/>
    <mergeCell ref="M6:M7"/>
    <mergeCell ref="M8:M9"/>
    <mergeCell ref="N6:N7"/>
    <mergeCell ref="N8:N9"/>
    <mergeCell ref="O6:O7"/>
    <mergeCell ref="O8:O9"/>
    <mergeCell ref="B5:C7"/>
    <mergeCell ref="B8:C9"/>
    <mergeCell ref="A12:C13"/>
    <mergeCell ref="D12:J13"/>
    <mergeCell ref="K12:O13"/>
  </mergeCells>
  <pageMargins left="0.629166666666667" right="0.235416666666667"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缺项材料选用定价审批表</vt:lpstr>
      <vt:lpstr>超20万且占比1%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2022-12-07T00:35:00Z</cp:lastPrinted>
  <dcterms:modified xsi:type="dcterms:W3CDTF">2023-04-17T08:55:49Z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0F96A073ED5A47989CC7033B985C0702_13</vt:lpwstr>
  </property>
  <property fmtid="{D5CDD505-2E9C-101B-9397-08002B2CF9AE}" pid="4" name="KSOReadingLayout">
    <vt:bool>false</vt:bool>
  </property>
</Properties>
</file>